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955" activeTab="7"/>
  </bookViews>
  <sheets>
    <sheet name="B1" sheetId="1" r:id="rId1"/>
    <sheet name="BJ" sheetId="2" r:id="rId2"/>
    <sheet name="B3" sheetId="3" r:id="rId3"/>
    <sheet name="B5OHC" sheetId="4" r:id="rId4"/>
    <sheet name="B5DOHC " sheetId="5" r:id="rId5"/>
    <sheet name="B6OHC" sheetId="6" r:id="rId6"/>
    <sheet name="B6DOHC " sheetId="7" r:id="rId7"/>
    <sheet name="BP" sheetId="8" r:id="rId8"/>
  </sheets>
  <definedNames>
    <definedName name="TABLE" localSheetId="0">'B1'!#REF!</definedName>
    <definedName name="TABLE" localSheetId="2">'B3'!#REF!</definedName>
    <definedName name="TABLE" localSheetId="1">'BJ'!#REF!</definedName>
    <definedName name="TABLE_2" localSheetId="2">'B3'!#REF!</definedName>
  </definedNames>
  <calcPr fullCalcOnLoad="1"/>
</workbook>
</file>

<file path=xl/sharedStrings.xml><?xml version="1.0" encoding="utf-8"?>
<sst xmlns="http://schemas.openxmlformats.org/spreadsheetml/2006/main" count="474" uniqueCount="212">
  <si>
    <t>ﾎﾞｱ×ｽﾄﾛｰｸ</t>
  </si>
  <si>
    <t>排気量</t>
  </si>
  <si>
    <t>圧縮比</t>
  </si>
  <si>
    <t>パワー</t>
  </si>
  <si>
    <t>トルク</t>
  </si>
  <si>
    <t>燃料供給</t>
  </si>
  <si>
    <t>ＫＢ３</t>
  </si>
  <si>
    <t>71×83.6</t>
  </si>
  <si>
    <t>67ps/5500rpm</t>
  </si>
  <si>
    <t>11.0/3000rpm</t>
  </si>
  <si>
    <t>ＥＧＩ</t>
  </si>
  <si>
    <t>ヘッド</t>
  </si>
  <si>
    <t>OHC2ﾊﾞﾙﾌﾞ</t>
  </si>
  <si>
    <t>車種</t>
  </si>
  <si>
    <t>Ｂ１</t>
  </si>
  <si>
    <t>Ｂ３</t>
  </si>
  <si>
    <t>ＢＪ</t>
  </si>
  <si>
    <t>ＤOHC４ﾊﾞﾙﾌﾞ</t>
  </si>
  <si>
    <t>Ｂ５</t>
  </si>
  <si>
    <t>52ps/5500rpm</t>
  </si>
  <si>
    <t>8.8/3500rpm</t>
  </si>
  <si>
    <t>キャブ</t>
  </si>
  <si>
    <t>DA1PF</t>
  </si>
  <si>
    <t>100ps/6300rpm</t>
  </si>
  <si>
    <t>12.1/5000rpm</t>
  </si>
  <si>
    <t>B5-ME</t>
  </si>
  <si>
    <t>B3-MI</t>
  </si>
  <si>
    <t>形式</t>
  </si>
  <si>
    <t>OHC4ﾊﾞﾙﾌﾞ</t>
  </si>
  <si>
    <t>B3</t>
  </si>
  <si>
    <t>64ps/5500rpm</t>
  </si>
  <si>
    <t>10.4/3000rpm</t>
  </si>
  <si>
    <t>78×67.5</t>
  </si>
  <si>
    <t>88ps/7000rpm</t>
  </si>
  <si>
    <t>10.0/4500rpm</t>
  </si>
  <si>
    <t>Ｂ６</t>
  </si>
  <si>
    <t>B6</t>
  </si>
  <si>
    <t>85ps/5500rpm</t>
  </si>
  <si>
    <t>12.5/2500rpm</t>
  </si>
  <si>
    <t>76ps/6500rpm</t>
  </si>
  <si>
    <t>79ps/6500rpm</t>
  </si>
  <si>
    <t>10.3/4000rpm</t>
  </si>
  <si>
    <t>10.5/4000rpm</t>
  </si>
  <si>
    <t>B5</t>
  </si>
  <si>
    <t>91ps/6500rpm</t>
  </si>
  <si>
    <t>12.4/4000rpm</t>
  </si>
  <si>
    <t>94ps/6500rpm</t>
  </si>
  <si>
    <t>12.5/4000rpm</t>
  </si>
  <si>
    <t>DOHC4ﾊﾞﾙﾌﾞ</t>
  </si>
  <si>
    <t>110ps/6500rpm</t>
  </si>
  <si>
    <t>12.9/5500rpm</t>
  </si>
  <si>
    <t>115ps/6500rpm</t>
  </si>
  <si>
    <t>13.5/5500rpm</t>
  </si>
  <si>
    <t>120ps/6500rpm</t>
  </si>
  <si>
    <t>13.0/3000rpm</t>
  </si>
  <si>
    <t>AT</t>
  </si>
  <si>
    <t>MT</t>
  </si>
  <si>
    <t>130ps/7000rpm</t>
  </si>
  <si>
    <t>14.0/5500rpm</t>
  </si>
  <si>
    <t>BP</t>
  </si>
  <si>
    <t>83×85</t>
  </si>
  <si>
    <t>135ps/7000rpm</t>
  </si>
  <si>
    <t>16.0/4000rpm</t>
  </si>
  <si>
    <t>BP-T</t>
  </si>
  <si>
    <t>180ps/6000rpm</t>
  </si>
  <si>
    <t>24.2/3000rpm</t>
  </si>
  <si>
    <t>210ps/6000rpm</t>
  </si>
  <si>
    <t>BP-ZE</t>
  </si>
  <si>
    <t>16.0/4500rpm</t>
  </si>
  <si>
    <t>B3-ME</t>
  </si>
  <si>
    <t>85ps/6000rpm</t>
  </si>
  <si>
    <t>11.2/4000rpm</t>
  </si>
  <si>
    <t>EGI</t>
  </si>
  <si>
    <t>B5-ZE</t>
  </si>
  <si>
    <t>13.7/5000rpm</t>
  </si>
  <si>
    <t>125ps/7000rpm</t>
  </si>
  <si>
    <t>13.2/6000rpm</t>
  </si>
  <si>
    <t>B6-DE</t>
  </si>
  <si>
    <t>115ps/6000rpm</t>
  </si>
  <si>
    <t>14.5/3500rpm</t>
  </si>
  <si>
    <t>B3-MI</t>
  </si>
  <si>
    <t>76ps/5500rpm</t>
  </si>
  <si>
    <t>10.2/4000rpm</t>
  </si>
  <si>
    <t>B5-MI</t>
  </si>
  <si>
    <t>88ps/6500rpm</t>
  </si>
  <si>
    <t>12.0/4000rpm</t>
  </si>
  <si>
    <t>MI</t>
  </si>
  <si>
    <t>83ps/6000rpm</t>
  </si>
  <si>
    <t>11.0/4000rpm</t>
  </si>
  <si>
    <t>DW3W</t>
  </si>
  <si>
    <t>100ps/6000rpm</t>
  </si>
  <si>
    <t>13.0/4500rpm</t>
  </si>
  <si>
    <t>DW5W</t>
  </si>
  <si>
    <t>BG5P</t>
  </si>
  <si>
    <t>71×83.6</t>
  </si>
  <si>
    <t>DOHC4ﾊﾞﾙﾌﾞ</t>
  </si>
  <si>
    <t>78×83.6</t>
  </si>
  <si>
    <t>83×85</t>
  </si>
  <si>
    <t>73ps/5500rpm</t>
  </si>
  <si>
    <t>12.4/3500rpm</t>
  </si>
  <si>
    <t>GD6P</t>
  </si>
  <si>
    <t>B6S7-12-420</t>
  </si>
  <si>
    <t>B552-12-420C</t>
  </si>
  <si>
    <t>B559-12-420A</t>
  </si>
  <si>
    <t>B6S7-12-420B</t>
  </si>
  <si>
    <t>B552-12-420B</t>
  </si>
  <si>
    <t>B6S7-12-440</t>
  </si>
  <si>
    <t>B552-12-440</t>
  </si>
  <si>
    <t>B6BF-12-440A</t>
  </si>
  <si>
    <t>B6BF-12-420A</t>
  </si>
  <si>
    <t>78×78.4</t>
  </si>
  <si>
    <t>68×78.4</t>
  </si>
  <si>
    <t>EGI-S</t>
  </si>
  <si>
    <t>B5-E</t>
  </si>
  <si>
    <t>年式</t>
  </si>
  <si>
    <t>BHAL6R</t>
  </si>
  <si>
    <t>/rpm</t>
  </si>
  <si>
    <t>BMFP</t>
  </si>
  <si>
    <t>NA6CE</t>
  </si>
  <si>
    <t>NB6C</t>
  </si>
  <si>
    <t>B6-ZE</t>
  </si>
  <si>
    <t>DAJPF</t>
  </si>
  <si>
    <t>ADA242</t>
  </si>
  <si>
    <t>DA3PF</t>
  </si>
  <si>
    <t>D23PF</t>
  </si>
  <si>
    <t>DB3PA</t>
  </si>
  <si>
    <t>BG3P</t>
  </si>
  <si>
    <t>BHA3P</t>
  </si>
  <si>
    <t>BJ3P</t>
  </si>
  <si>
    <t>BD5PA</t>
  </si>
  <si>
    <t>D25PF</t>
  </si>
  <si>
    <t>BG5P前期</t>
  </si>
  <si>
    <t>BG5P後期</t>
  </si>
  <si>
    <t>BHA5P前期</t>
  </si>
  <si>
    <t>BWMR</t>
  </si>
  <si>
    <t>BG6R</t>
  </si>
  <si>
    <t>BG8P</t>
  </si>
  <si>
    <t>BHA8S</t>
  </si>
  <si>
    <t>BG8R</t>
  </si>
  <si>
    <t>BG8Z</t>
  </si>
  <si>
    <t>NA8CE</t>
  </si>
  <si>
    <t>NB8C</t>
  </si>
  <si>
    <t>BP-VE</t>
  </si>
  <si>
    <t>１５0ps/rpm</t>
  </si>
  <si>
    <t>B6-T</t>
  </si>
  <si>
    <t>BFTP</t>
  </si>
  <si>
    <t>BMSP</t>
  </si>
  <si>
    <t>BMFP(ﾚｷﾞｭﾗｰ)</t>
  </si>
  <si>
    <t>BMFP(ﾊｲｵｸ)</t>
  </si>
  <si>
    <t>EC5S</t>
  </si>
  <si>
    <t>１４0ps/6000rpm</t>
  </si>
  <si>
    <t>19.0/5000rpm</t>
  </si>
  <si>
    <t>1987/4～</t>
  </si>
  <si>
    <t>年式</t>
  </si>
  <si>
    <t>1989/2～1991/1</t>
  </si>
  <si>
    <t>1985/10～1989/2</t>
  </si>
  <si>
    <t>1987/8～1989/2</t>
  </si>
  <si>
    <t>1986/7～1989/2</t>
  </si>
  <si>
    <t>1992/1～1994/6</t>
  </si>
  <si>
    <t>1990/2～1994/6</t>
  </si>
  <si>
    <t>1989/8～1994/6</t>
  </si>
  <si>
    <t>1991/1～1994/6</t>
  </si>
  <si>
    <t>1994/6～1996/10</t>
  </si>
  <si>
    <t>ｸﾗﾝｸｱﾝｸﾞﾙｾﾝｻｰ</t>
  </si>
  <si>
    <t>吸気側</t>
  </si>
  <si>
    <t>排気側</t>
  </si>
  <si>
    <t>開き</t>
  </si>
  <si>
    <t>閉じ</t>
  </si>
  <si>
    <t>作用角</t>
  </si>
  <si>
    <t>排気</t>
  </si>
  <si>
    <t>中心角</t>
  </si>
  <si>
    <t>中心角</t>
  </si>
  <si>
    <t>130ps/6500rpm</t>
  </si>
  <si>
    <t>145ps/6500rpm</t>
  </si>
  <si>
    <t>16.6/5000rpm</t>
  </si>
  <si>
    <t>125ps/6500rpm</t>
  </si>
  <si>
    <t>14.5/5000rpm</t>
  </si>
  <si>
    <t>BG6P(ﾊｲｵｸ）</t>
  </si>
  <si>
    <t>NB8C(ﾊｲｵｸ)</t>
  </si>
  <si>
    <t>カム吸気</t>
  </si>
  <si>
    <t>リフト</t>
  </si>
  <si>
    <t>部品番号</t>
  </si>
  <si>
    <t>MT</t>
  </si>
  <si>
    <t>AT</t>
  </si>
  <si>
    <t>160ps/7000rpm</t>
  </si>
  <si>
    <t>17.3/5500rpm</t>
  </si>
  <si>
    <t>154ps/7000rpm</t>
  </si>
  <si>
    <t>17.0/5500rpm</t>
  </si>
  <si>
    <t>14.2/5000rpm</t>
  </si>
  <si>
    <t>120ps/6500rpm</t>
  </si>
  <si>
    <t>BP-ZET</t>
  </si>
  <si>
    <t>172ps/6000rpm</t>
  </si>
  <si>
    <t>21.3/5500rpm</t>
  </si>
  <si>
    <t>OHC2ﾊﾞﾙﾌﾞ</t>
  </si>
  <si>
    <t>25.5/4500rpm</t>
  </si>
  <si>
    <t>14.0/5200rpm</t>
  </si>
  <si>
    <t>1１0ps/6000rpm</t>
  </si>
  <si>
    <t>排気</t>
  </si>
  <si>
    <t>13.5/5000rpm</t>
  </si>
  <si>
    <t>1１0ps/6500rpm</t>
  </si>
  <si>
    <t>13.5/4500rpm</t>
  </si>
  <si>
    <t>BP05-12-420</t>
  </si>
  <si>
    <t>BP26-12-420</t>
  </si>
  <si>
    <t>BP26-12-420</t>
  </si>
  <si>
    <t>BP06-12-440</t>
  </si>
  <si>
    <t>BP26-12-440</t>
  </si>
  <si>
    <t>BP26-12-440</t>
  </si>
  <si>
    <t>AT/MT</t>
  </si>
  <si>
    <t>BP4W-12-440</t>
  </si>
  <si>
    <t>BP5A-12-420</t>
  </si>
  <si>
    <t>BP6D-12-420</t>
  </si>
  <si>
    <t>CBA8P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</si>
</sst>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125" style="2" bestFit="1" customWidth="1"/>
    <col min="3" max="3" width="12.75390625" style="1" bestFit="1" customWidth="1"/>
    <col min="4" max="13" width="9.00390625" style="1" customWidth="1"/>
  </cols>
  <sheetData>
    <row r="1" ht="13.5">
      <c r="A1" s="1" t="s">
        <v>14</v>
      </c>
    </row>
    <row r="3" spans="2:3" ht="13.5">
      <c r="B3" s="2" t="s">
        <v>11</v>
      </c>
      <c r="C3" s="1" t="s">
        <v>12</v>
      </c>
    </row>
    <row r="4" spans="2:14" ht="13.5">
      <c r="B4" s="2" t="s">
        <v>0</v>
      </c>
      <c r="C4" s="1" t="s">
        <v>111</v>
      </c>
      <c r="N4" s="1"/>
    </row>
    <row r="5" spans="2:3" ht="13.5">
      <c r="B5" s="2" t="s">
        <v>1</v>
      </c>
      <c r="C5" s="1">
        <v>1138</v>
      </c>
    </row>
    <row r="6" spans="2:14" ht="13.5">
      <c r="B6" s="2" t="s">
        <v>2</v>
      </c>
      <c r="C6" s="1">
        <v>10</v>
      </c>
      <c r="N6" s="1"/>
    </row>
    <row r="7" spans="2:3" ht="13.5">
      <c r="B7" s="2" t="s">
        <v>3</v>
      </c>
      <c r="C7" s="1" t="s">
        <v>19</v>
      </c>
    </row>
    <row r="8" spans="2:3" ht="13.5">
      <c r="B8" s="2" t="s">
        <v>4</v>
      </c>
      <c r="C8" s="1" t="s">
        <v>20</v>
      </c>
    </row>
    <row r="9" spans="2:3" ht="13.5">
      <c r="B9" s="2" t="s">
        <v>5</v>
      </c>
      <c r="C9" s="1" t="s">
        <v>21</v>
      </c>
    </row>
    <row r="10" spans="2:3" ht="13.5">
      <c r="B10" s="2" t="s">
        <v>13</v>
      </c>
      <c r="C10" s="1" t="s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/>
  <cols>
    <col min="2" max="2" width="11.125" style="0" bestFit="1" customWidth="1"/>
    <col min="3" max="3" width="12.75390625" style="0" bestFit="1" customWidth="1"/>
  </cols>
  <sheetData>
    <row r="1" ht="13.5">
      <c r="A1" s="1" t="s">
        <v>16</v>
      </c>
    </row>
    <row r="2" spans="1:3" ht="13.5">
      <c r="A2" s="1"/>
      <c r="B2" s="2"/>
      <c r="C2" s="1"/>
    </row>
    <row r="3" spans="1:3" ht="13.5">
      <c r="A3" s="1"/>
      <c r="B3" s="2" t="s">
        <v>11</v>
      </c>
      <c r="C3" s="1" t="s">
        <v>17</v>
      </c>
    </row>
    <row r="4" spans="1:3" ht="13.5">
      <c r="A4" s="1"/>
      <c r="B4" s="2" t="s">
        <v>0</v>
      </c>
      <c r="C4" s="1" t="s">
        <v>32</v>
      </c>
    </row>
    <row r="5" spans="1:3" ht="13.5">
      <c r="A5" s="1"/>
      <c r="B5" s="2" t="s">
        <v>1</v>
      </c>
      <c r="C5" s="1">
        <v>1290</v>
      </c>
    </row>
    <row r="6" spans="1:3" ht="13.5">
      <c r="A6" s="1"/>
      <c r="B6" s="2" t="s">
        <v>2</v>
      </c>
      <c r="C6" s="1">
        <v>9.4</v>
      </c>
    </row>
    <row r="7" spans="1:3" ht="13.5">
      <c r="A7" s="1"/>
      <c r="B7" s="2" t="s">
        <v>3</v>
      </c>
      <c r="C7" s="1" t="s">
        <v>33</v>
      </c>
    </row>
    <row r="8" spans="1:3" ht="13.5">
      <c r="A8" s="1"/>
      <c r="B8" s="2" t="s">
        <v>4</v>
      </c>
      <c r="C8" s="1" t="s">
        <v>34</v>
      </c>
    </row>
    <row r="9" spans="1:3" ht="13.5">
      <c r="A9" s="1"/>
      <c r="B9" s="2" t="s">
        <v>5</v>
      </c>
      <c r="C9" s="1" t="s">
        <v>10</v>
      </c>
    </row>
    <row r="10" spans="2:3" ht="13.5">
      <c r="B10" s="2" t="s">
        <v>13</v>
      </c>
      <c r="C10" s="1" t="s">
        <v>121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0" bestFit="1" customWidth="1"/>
    <col min="2" max="2" width="11.125" style="0" bestFit="1" customWidth="1"/>
    <col min="3" max="3" width="11.125" style="0" customWidth="1"/>
    <col min="4" max="6" width="12.75390625" style="0" bestFit="1" customWidth="1"/>
    <col min="7" max="7" width="12.75390625" style="0" customWidth="1"/>
    <col min="8" max="9" width="12.75390625" style="0" bestFit="1" customWidth="1"/>
    <col min="10" max="10" width="12.75390625" style="0" customWidth="1"/>
    <col min="11" max="11" width="12.75390625" style="0" bestFit="1" customWidth="1"/>
  </cols>
  <sheetData>
    <row r="1" spans="1:11" ht="13.5">
      <c r="A1" s="1" t="s">
        <v>15</v>
      </c>
      <c r="B1" s="2"/>
      <c r="C1" s="1"/>
      <c r="D1" s="1" t="s">
        <v>6</v>
      </c>
      <c r="E1" s="1" t="s">
        <v>29</v>
      </c>
      <c r="F1" s="1" t="s">
        <v>26</v>
      </c>
      <c r="G1" s="1" t="s">
        <v>80</v>
      </c>
      <c r="H1" s="1" t="s">
        <v>29</v>
      </c>
      <c r="I1" s="1" t="s">
        <v>29</v>
      </c>
      <c r="J1" s="1" t="s">
        <v>69</v>
      </c>
      <c r="K1" s="1" t="s">
        <v>69</v>
      </c>
    </row>
    <row r="2" spans="1:11" ht="13.5">
      <c r="A2" s="1"/>
      <c r="B2" s="2" t="s">
        <v>11</v>
      </c>
      <c r="C2" s="1"/>
      <c r="D2" s="1" t="s">
        <v>193</v>
      </c>
      <c r="E2" s="1" t="s">
        <v>12</v>
      </c>
      <c r="F2" s="1" t="s">
        <v>28</v>
      </c>
      <c r="G2" s="1" t="s">
        <v>28</v>
      </c>
      <c r="H2" s="1" t="s">
        <v>28</v>
      </c>
      <c r="I2" s="1" t="s">
        <v>28</v>
      </c>
      <c r="J2" s="1" t="s">
        <v>28</v>
      </c>
      <c r="K2" s="1" t="s">
        <v>28</v>
      </c>
    </row>
    <row r="3" spans="1:11" ht="13.5">
      <c r="A3" s="1"/>
      <c r="B3" s="2" t="s">
        <v>0</v>
      </c>
      <c r="C3" s="1"/>
      <c r="D3" s="1" t="s">
        <v>7</v>
      </c>
      <c r="E3" s="1" t="s">
        <v>7</v>
      </c>
      <c r="F3" s="1" t="s">
        <v>94</v>
      </c>
      <c r="G3" s="1" t="s">
        <v>94</v>
      </c>
      <c r="H3" s="1" t="s">
        <v>94</v>
      </c>
      <c r="I3" s="1" t="s">
        <v>94</v>
      </c>
      <c r="J3" s="1" t="s">
        <v>94</v>
      </c>
      <c r="K3" s="1" t="s">
        <v>94</v>
      </c>
    </row>
    <row r="4" spans="1:11" ht="13.5">
      <c r="A4" s="1"/>
      <c r="B4" s="2" t="s">
        <v>1</v>
      </c>
      <c r="C4" s="1"/>
      <c r="D4" s="1">
        <v>1323</v>
      </c>
      <c r="E4" s="1">
        <v>1323</v>
      </c>
      <c r="F4" s="1">
        <v>1323</v>
      </c>
      <c r="G4" s="1">
        <v>1323</v>
      </c>
      <c r="H4" s="1">
        <v>1323</v>
      </c>
      <c r="I4" s="1">
        <v>1323</v>
      </c>
      <c r="J4" s="1">
        <v>1323</v>
      </c>
      <c r="K4" s="1">
        <v>1323</v>
      </c>
    </row>
    <row r="5" spans="1:11" ht="13.5">
      <c r="A5" s="1"/>
      <c r="B5" s="2" t="s">
        <v>2</v>
      </c>
      <c r="C5" s="1"/>
      <c r="D5" s="1">
        <v>9.7</v>
      </c>
      <c r="E5" s="1">
        <v>9.7</v>
      </c>
      <c r="F5" s="1">
        <v>9.4</v>
      </c>
      <c r="G5" s="1">
        <v>9.4</v>
      </c>
      <c r="H5" s="1">
        <v>9.4</v>
      </c>
      <c r="I5" s="1">
        <v>9.4</v>
      </c>
      <c r="J5" s="1">
        <v>9.4</v>
      </c>
      <c r="K5" s="1">
        <v>9.4</v>
      </c>
    </row>
    <row r="6" spans="1:11" ht="13.5">
      <c r="A6" s="1"/>
      <c r="B6" s="2" t="s">
        <v>3</v>
      </c>
      <c r="C6" s="1"/>
      <c r="D6" s="1" t="s">
        <v>8</v>
      </c>
      <c r="E6" s="1" t="s">
        <v>30</v>
      </c>
      <c r="F6" s="1" t="s">
        <v>8</v>
      </c>
      <c r="G6" s="1" t="s">
        <v>81</v>
      </c>
      <c r="H6" s="1" t="s">
        <v>39</v>
      </c>
      <c r="I6" s="1" t="s">
        <v>40</v>
      </c>
      <c r="J6" s="1" t="s">
        <v>87</v>
      </c>
      <c r="K6" s="1" t="s">
        <v>70</v>
      </c>
    </row>
    <row r="7" spans="1:11" ht="13.5">
      <c r="A7" s="1"/>
      <c r="B7" s="2" t="s">
        <v>4</v>
      </c>
      <c r="C7" s="1"/>
      <c r="D7" s="1" t="s">
        <v>9</v>
      </c>
      <c r="E7" s="1" t="s">
        <v>31</v>
      </c>
      <c r="F7" s="1" t="s">
        <v>9</v>
      </c>
      <c r="G7" s="1" t="s">
        <v>82</v>
      </c>
      <c r="H7" s="1" t="s">
        <v>41</v>
      </c>
      <c r="I7" s="1" t="s">
        <v>42</v>
      </c>
      <c r="J7" s="1" t="s">
        <v>88</v>
      </c>
      <c r="K7" s="1" t="s">
        <v>71</v>
      </c>
    </row>
    <row r="8" spans="1:11" ht="13.5">
      <c r="A8" s="1"/>
      <c r="B8" s="2" t="s">
        <v>5</v>
      </c>
      <c r="C8" s="1"/>
      <c r="D8" s="1" t="s">
        <v>10</v>
      </c>
      <c r="E8" s="1" t="s">
        <v>21</v>
      </c>
      <c r="F8" s="1" t="s">
        <v>112</v>
      </c>
      <c r="G8" s="1" t="s">
        <v>112</v>
      </c>
      <c r="H8" s="1" t="s">
        <v>21</v>
      </c>
      <c r="I8" s="1" t="s">
        <v>21</v>
      </c>
      <c r="J8" s="1" t="s">
        <v>72</v>
      </c>
      <c r="K8" s="1" t="s">
        <v>72</v>
      </c>
    </row>
    <row r="9" spans="1:11" ht="13.5">
      <c r="A9" s="1"/>
      <c r="B9" s="2" t="s">
        <v>13</v>
      </c>
      <c r="C9" s="1" t="s">
        <v>145</v>
      </c>
      <c r="D9" s="1" t="s">
        <v>122</v>
      </c>
      <c r="E9" s="1" t="s">
        <v>123</v>
      </c>
      <c r="F9" s="1" t="s">
        <v>124</v>
      </c>
      <c r="G9" s="1" t="s">
        <v>125</v>
      </c>
      <c r="H9" s="1" t="s">
        <v>126</v>
      </c>
      <c r="I9" s="1" t="s">
        <v>126</v>
      </c>
      <c r="J9" s="1" t="s">
        <v>89</v>
      </c>
      <c r="K9" s="1" t="s">
        <v>127</v>
      </c>
    </row>
    <row r="10" spans="4:11" ht="13.5">
      <c r="D10" s="1"/>
      <c r="E10" s="1"/>
      <c r="F10" s="1"/>
      <c r="G10" s="1"/>
      <c r="H10" s="1"/>
      <c r="I10" s="1"/>
      <c r="J10" s="1"/>
      <c r="K10" s="1" t="s">
        <v>128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/>
  <cols>
    <col min="2" max="2" width="11.125" style="0" bestFit="1" customWidth="1"/>
    <col min="3" max="3" width="11.125" style="0" customWidth="1"/>
    <col min="4" max="5" width="12.75390625" style="0" bestFit="1" customWidth="1"/>
    <col min="6" max="6" width="12.75390625" style="0" customWidth="1"/>
    <col min="7" max="7" width="13.75390625" style="0" bestFit="1" customWidth="1"/>
    <col min="8" max="8" width="13.75390625" style="0" customWidth="1"/>
  </cols>
  <sheetData>
    <row r="1" ht="13.5">
      <c r="A1" s="1" t="s">
        <v>18</v>
      </c>
    </row>
    <row r="2" spans="1:8" ht="13.5">
      <c r="A2" s="1"/>
      <c r="B2" s="2" t="s">
        <v>27</v>
      </c>
      <c r="C2" s="1"/>
      <c r="D2" s="1" t="s">
        <v>83</v>
      </c>
      <c r="E2" s="1" t="s">
        <v>43</v>
      </c>
      <c r="F2" s="1" t="s">
        <v>43</v>
      </c>
      <c r="G2" s="1" t="s">
        <v>25</v>
      </c>
      <c r="H2" s="1" t="s">
        <v>113</v>
      </c>
    </row>
    <row r="3" spans="1:8" ht="13.5">
      <c r="A3" s="1"/>
      <c r="B3" s="2" t="s">
        <v>11</v>
      </c>
      <c r="C3" s="1"/>
      <c r="D3" s="1" t="s">
        <v>28</v>
      </c>
      <c r="E3" s="1"/>
      <c r="F3" s="1"/>
      <c r="G3" s="1" t="s">
        <v>28</v>
      </c>
      <c r="H3" s="1" t="s">
        <v>28</v>
      </c>
    </row>
    <row r="4" spans="1:8" ht="13.5">
      <c r="A4" s="1"/>
      <c r="B4" s="2" t="s">
        <v>0</v>
      </c>
      <c r="C4" s="1"/>
      <c r="D4" s="1" t="s">
        <v>110</v>
      </c>
      <c r="E4" s="1" t="s">
        <v>110</v>
      </c>
      <c r="F4" s="1" t="s">
        <v>110</v>
      </c>
      <c r="G4" s="1" t="s">
        <v>110</v>
      </c>
      <c r="H4" s="1" t="s">
        <v>110</v>
      </c>
    </row>
    <row r="5" spans="1:8" ht="13.5">
      <c r="A5" s="1"/>
      <c r="B5" s="2" t="s">
        <v>1</v>
      </c>
      <c r="C5" s="1"/>
      <c r="D5" s="1">
        <v>1498</v>
      </c>
      <c r="E5" s="1">
        <v>1498</v>
      </c>
      <c r="F5" s="1">
        <v>1498</v>
      </c>
      <c r="G5" s="1">
        <v>1498</v>
      </c>
      <c r="H5" s="1">
        <v>1498</v>
      </c>
    </row>
    <row r="6" spans="1:8" ht="13.5">
      <c r="A6" s="1"/>
      <c r="B6" s="2" t="s">
        <v>2</v>
      </c>
      <c r="C6" s="1"/>
      <c r="D6" s="1"/>
      <c r="E6" s="1"/>
      <c r="F6" s="1"/>
      <c r="G6" s="1">
        <v>9.4</v>
      </c>
      <c r="H6" s="1">
        <v>9.4</v>
      </c>
    </row>
    <row r="7" spans="1:8" ht="13.5">
      <c r="A7" s="1"/>
      <c r="B7" s="2" t="s">
        <v>3</v>
      </c>
      <c r="C7" s="1"/>
      <c r="D7" s="1" t="s">
        <v>84</v>
      </c>
      <c r="E7" s="1" t="s">
        <v>44</v>
      </c>
      <c r="F7" s="1" t="s">
        <v>46</v>
      </c>
      <c r="G7" s="1" t="s">
        <v>23</v>
      </c>
      <c r="H7" s="1" t="s">
        <v>90</v>
      </c>
    </row>
    <row r="8" spans="1:8" ht="13.5">
      <c r="A8" s="1"/>
      <c r="B8" s="2" t="s">
        <v>4</v>
      </c>
      <c r="C8" s="1"/>
      <c r="D8" s="1" t="s">
        <v>85</v>
      </c>
      <c r="E8" s="1" t="s">
        <v>45</v>
      </c>
      <c r="F8" s="1" t="s">
        <v>47</v>
      </c>
      <c r="G8" s="1" t="s">
        <v>24</v>
      </c>
      <c r="H8" s="1" t="s">
        <v>91</v>
      </c>
    </row>
    <row r="9" spans="1:8" ht="13.5">
      <c r="A9" s="1"/>
      <c r="B9" s="2" t="s">
        <v>5</v>
      </c>
      <c r="C9" s="1"/>
      <c r="D9" s="1" t="s">
        <v>86</v>
      </c>
      <c r="E9" s="1"/>
      <c r="F9" s="1"/>
      <c r="G9" s="1" t="s">
        <v>10</v>
      </c>
      <c r="H9" s="1" t="s">
        <v>10</v>
      </c>
    </row>
    <row r="10" spans="2:8" ht="13.5">
      <c r="B10" s="2" t="s">
        <v>13</v>
      </c>
      <c r="C10" s="1" t="s">
        <v>146</v>
      </c>
      <c r="D10" s="1" t="s">
        <v>129</v>
      </c>
      <c r="E10" s="1" t="s">
        <v>93</v>
      </c>
      <c r="F10" s="1" t="s">
        <v>93</v>
      </c>
      <c r="G10" s="1" t="s">
        <v>130</v>
      </c>
      <c r="H10" s="1" t="s">
        <v>92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B1" sqref="B1"/>
    </sheetView>
  </sheetViews>
  <sheetFormatPr defaultColWidth="9.00390625" defaultRowHeight="13.5"/>
  <cols>
    <col min="1" max="1" width="4.125" style="5" customWidth="1"/>
    <col min="2" max="2" width="8.25390625" style="5" bestFit="1" customWidth="1"/>
    <col min="3" max="3" width="14.50390625" style="5" bestFit="1" customWidth="1"/>
    <col min="4" max="6" width="15.00390625" style="5" bestFit="1" customWidth="1"/>
    <col min="7" max="8" width="16.00390625" style="5" bestFit="1" customWidth="1"/>
    <col min="9" max="16384" width="9.00390625" style="5" customWidth="1"/>
  </cols>
  <sheetData>
    <row r="1" ht="13.5">
      <c r="B1" s="5" t="s">
        <v>43</v>
      </c>
    </row>
    <row r="2" spans="2:8" ht="13.5">
      <c r="B2" s="1"/>
      <c r="C2" s="2"/>
      <c r="D2" s="10" t="s">
        <v>43</v>
      </c>
      <c r="E2" s="10" t="s">
        <v>43</v>
      </c>
      <c r="F2" s="10" t="s">
        <v>43</v>
      </c>
      <c r="G2" s="10" t="s">
        <v>73</v>
      </c>
      <c r="H2" s="10" t="s">
        <v>73</v>
      </c>
    </row>
    <row r="3" spans="2:8" ht="13.5">
      <c r="B3" s="1"/>
      <c r="C3" s="2" t="s">
        <v>11</v>
      </c>
      <c r="D3" s="10" t="s">
        <v>48</v>
      </c>
      <c r="E3" s="10" t="s">
        <v>48</v>
      </c>
      <c r="F3" s="10" t="s">
        <v>95</v>
      </c>
      <c r="G3" s="10" t="s">
        <v>95</v>
      </c>
      <c r="H3" s="10" t="s">
        <v>95</v>
      </c>
    </row>
    <row r="4" spans="2:8" ht="13.5">
      <c r="B4" s="1"/>
      <c r="C4" s="2" t="s">
        <v>0</v>
      </c>
      <c r="D4" s="10" t="s">
        <v>110</v>
      </c>
      <c r="E4" s="10" t="s">
        <v>110</v>
      </c>
      <c r="F4" s="10" t="s">
        <v>110</v>
      </c>
      <c r="G4" s="10" t="s">
        <v>110</v>
      </c>
      <c r="H4" s="10" t="s">
        <v>110</v>
      </c>
    </row>
    <row r="5" spans="2:8" ht="13.5">
      <c r="B5" s="1"/>
      <c r="C5" s="2" t="s">
        <v>1</v>
      </c>
      <c r="D5" s="10">
        <v>1498</v>
      </c>
      <c r="E5" s="10">
        <v>1498</v>
      </c>
      <c r="F5" s="10">
        <v>1498</v>
      </c>
      <c r="G5" s="10">
        <v>1498</v>
      </c>
      <c r="H5" s="10">
        <v>1498</v>
      </c>
    </row>
    <row r="6" spans="2:8" ht="13.5">
      <c r="B6" s="1"/>
      <c r="C6" s="2" t="s">
        <v>2</v>
      </c>
      <c r="D6" s="10">
        <v>9.4</v>
      </c>
      <c r="E6" s="10">
        <v>9</v>
      </c>
      <c r="F6" s="10">
        <v>9.4</v>
      </c>
      <c r="G6" s="10">
        <v>9</v>
      </c>
      <c r="H6" s="10">
        <v>9.4</v>
      </c>
    </row>
    <row r="7" spans="2:8" ht="13.5">
      <c r="B7" s="1"/>
      <c r="C7" s="2" t="s">
        <v>3</v>
      </c>
      <c r="D7" s="10" t="s">
        <v>49</v>
      </c>
      <c r="E7" s="10" t="s">
        <v>51</v>
      </c>
      <c r="F7" s="10" t="s">
        <v>53</v>
      </c>
      <c r="G7" s="10" t="s">
        <v>51</v>
      </c>
      <c r="H7" s="10" t="s">
        <v>75</v>
      </c>
    </row>
    <row r="8" spans="2:8" ht="13.5">
      <c r="B8" s="1"/>
      <c r="C8" s="2" t="s">
        <v>4</v>
      </c>
      <c r="D8" s="10" t="s">
        <v>50</v>
      </c>
      <c r="E8" s="10" t="s">
        <v>198</v>
      </c>
      <c r="F8" s="10" t="s">
        <v>52</v>
      </c>
      <c r="G8" s="10" t="s">
        <v>74</v>
      </c>
      <c r="H8" s="10" t="s">
        <v>76</v>
      </c>
    </row>
    <row r="9" spans="2:8" ht="13.5">
      <c r="B9" s="1"/>
      <c r="C9" s="2" t="s">
        <v>5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</row>
    <row r="10" spans="2:8" ht="13.5">
      <c r="B10" s="1"/>
      <c r="C10" s="2" t="s">
        <v>13</v>
      </c>
      <c r="D10" s="10" t="s">
        <v>131</v>
      </c>
      <c r="E10" s="10" t="s">
        <v>132</v>
      </c>
      <c r="F10" s="10" t="s">
        <v>132</v>
      </c>
      <c r="G10" s="10" t="s">
        <v>133</v>
      </c>
      <c r="H10" s="10" t="s">
        <v>133</v>
      </c>
    </row>
    <row r="11" spans="2:8" ht="13.5">
      <c r="B11" s="1"/>
      <c r="C11" s="2" t="s">
        <v>114</v>
      </c>
      <c r="D11" s="10" t="s">
        <v>154</v>
      </c>
      <c r="E11" s="10" t="s">
        <v>161</v>
      </c>
      <c r="F11" s="10" t="s">
        <v>161</v>
      </c>
      <c r="G11" s="10" t="s">
        <v>162</v>
      </c>
      <c r="H11" s="10" t="s">
        <v>162</v>
      </c>
    </row>
    <row r="12" spans="2:8" ht="13.5">
      <c r="B12" s="1"/>
      <c r="C12" s="2"/>
      <c r="D12" s="10"/>
      <c r="E12" s="10" t="s">
        <v>149</v>
      </c>
      <c r="F12" s="10" t="s">
        <v>149</v>
      </c>
      <c r="G12" s="10"/>
      <c r="H12" s="10"/>
    </row>
    <row r="13" spans="4:8" ht="13.5">
      <c r="D13" s="10" t="s">
        <v>207</v>
      </c>
      <c r="E13" s="10" t="s">
        <v>55</v>
      </c>
      <c r="F13" s="10" t="s">
        <v>56</v>
      </c>
      <c r="G13" s="10" t="s">
        <v>55</v>
      </c>
      <c r="H13" s="10" t="s">
        <v>56</v>
      </c>
    </row>
    <row r="14" spans="3:8" ht="13.5">
      <c r="C14" s="5" t="s">
        <v>163</v>
      </c>
      <c r="D14" s="10" t="s">
        <v>197</v>
      </c>
      <c r="E14" s="10" t="s">
        <v>197</v>
      </c>
      <c r="F14" s="10" t="s">
        <v>197</v>
      </c>
      <c r="G14" s="10" t="s">
        <v>197</v>
      </c>
      <c r="H14" s="10" t="s">
        <v>197</v>
      </c>
    </row>
    <row r="16" spans="2:8" ht="13.5">
      <c r="B16" s="5" t="s">
        <v>179</v>
      </c>
      <c r="C16" s="5" t="s">
        <v>166</v>
      </c>
      <c r="D16" s="11">
        <v>5</v>
      </c>
      <c r="E16" s="10">
        <v>5</v>
      </c>
      <c r="F16" s="11">
        <v>5</v>
      </c>
      <c r="G16" s="11">
        <v>5</v>
      </c>
      <c r="H16" s="11">
        <v>5</v>
      </c>
    </row>
    <row r="17" spans="3:8" ht="13.5">
      <c r="C17" s="5" t="s">
        <v>167</v>
      </c>
      <c r="D17" s="11">
        <v>51</v>
      </c>
      <c r="E17" s="11">
        <v>40</v>
      </c>
      <c r="F17" s="11">
        <v>51</v>
      </c>
      <c r="G17" s="11">
        <v>40</v>
      </c>
      <c r="H17" s="11">
        <v>51</v>
      </c>
    </row>
    <row r="18" spans="3:8" ht="13.5">
      <c r="C18" s="5" t="s">
        <v>168</v>
      </c>
      <c r="D18" s="11">
        <f>SUM(D16+D17+180)</f>
        <v>236</v>
      </c>
      <c r="E18" s="11">
        <f>SUM(E16+E17+180)</f>
        <v>225</v>
      </c>
      <c r="F18" s="11">
        <f>SUM(F16+F17+180)</f>
        <v>236</v>
      </c>
      <c r="G18" s="11">
        <f>SUM(G16+G17+180)</f>
        <v>225</v>
      </c>
      <c r="H18" s="11">
        <f>SUM(H16+H17+180)</f>
        <v>236</v>
      </c>
    </row>
    <row r="19" spans="3:8" ht="13.5">
      <c r="C19" s="5" t="s">
        <v>170</v>
      </c>
      <c r="D19" s="11">
        <f>SUM((D18/2)-D16)</f>
        <v>113</v>
      </c>
      <c r="E19" s="11">
        <f>SUM((E18/2)-E16)</f>
        <v>107.5</v>
      </c>
      <c r="F19" s="11">
        <f>SUM((F18/2)-F16)</f>
        <v>113</v>
      </c>
      <c r="G19" s="11">
        <f>SUM((G18/2)-G16)</f>
        <v>107.5</v>
      </c>
      <c r="H19" s="11">
        <f>SUM((H18/2)-H16)</f>
        <v>113</v>
      </c>
    </row>
    <row r="20" spans="3:8" ht="13.5">
      <c r="C20" s="5" t="s">
        <v>180</v>
      </c>
      <c r="D20" s="11">
        <v>7.8</v>
      </c>
      <c r="E20" s="11">
        <v>7.8</v>
      </c>
      <c r="F20" s="11">
        <v>7.8</v>
      </c>
      <c r="G20" s="11">
        <v>7.8</v>
      </c>
      <c r="H20" s="11">
        <v>7.8</v>
      </c>
    </row>
    <row r="21" spans="3:8" ht="13.5">
      <c r="C21" s="5" t="s">
        <v>181</v>
      </c>
      <c r="D21" s="15" t="s">
        <v>101</v>
      </c>
      <c r="E21" s="18" t="s">
        <v>105</v>
      </c>
      <c r="F21" s="15" t="s">
        <v>104</v>
      </c>
      <c r="G21" s="18" t="s">
        <v>102</v>
      </c>
      <c r="H21" s="11" t="s">
        <v>103</v>
      </c>
    </row>
    <row r="22" spans="4:8" ht="13.5">
      <c r="D22" s="11"/>
      <c r="E22" s="11"/>
      <c r="F22" s="11"/>
      <c r="G22" s="11"/>
      <c r="H22" s="11"/>
    </row>
    <row r="23" spans="2:8" ht="13.5">
      <c r="B23" s="5" t="s">
        <v>169</v>
      </c>
      <c r="C23" s="5" t="s">
        <v>166</v>
      </c>
      <c r="D23" s="11">
        <v>55</v>
      </c>
      <c r="E23" s="11">
        <v>55</v>
      </c>
      <c r="F23" s="11">
        <v>55</v>
      </c>
      <c r="G23" s="11">
        <v>55</v>
      </c>
      <c r="H23" s="11">
        <v>55</v>
      </c>
    </row>
    <row r="24" spans="3:8" ht="13.5">
      <c r="C24" s="5" t="s">
        <v>167</v>
      </c>
      <c r="D24" s="11">
        <v>15</v>
      </c>
      <c r="E24" s="11">
        <v>5</v>
      </c>
      <c r="F24" s="11">
        <v>15</v>
      </c>
      <c r="G24" s="11">
        <v>5</v>
      </c>
      <c r="H24" s="11">
        <v>15</v>
      </c>
    </row>
    <row r="25" spans="3:8" ht="13.5">
      <c r="C25" s="5" t="s">
        <v>168</v>
      </c>
      <c r="D25" s="11">
        <f>SUM(D23+D24+180)</f>
        <v>250</v>
      </c>
      <c r="E25" s="11">
        <f>SUM(E23+E24+180)</f>
        <v>240</v>
      </c>
      <c r="F25" s="11">
        <f>SUM(F23+F24+180)</f>
        <v>250</v>
      </c>
      <c r="G25" s="11">
        <f>SUM(G23+G24+180)</f>
        <v>240</v>
      </c>
      <c r="H25" s="11">
        <f>SUM(H23+H24+180)</f>
        <v>250</v>
      </c>
    </row>
    <row r="26" spans="3:8" ht="13.5">
      <c r="C26" s="5" t="s">
        <v>171</v>
      </c>
      <c r="D26" s="11">
        <f>SUM(D25/2)-D24</f>
        <v>110</v>
      </c>
      <c r="E26" s="11">
        <f>SUM(E25/2)-E24</f>
        <v>115</v>
      </c>
      <c r="F26" s="11">
        <f>SUM(F25/2)-F24</f>
        <v>110</v>
      </c>
      <c r="G26" s="11">
        <f>SUM(G25/2)-G24</f>
        <v>115</v>
      </c>
      <c r="H26" s="11">
        <f>SUM(H25/2)-H24</f>
        <v>110</v>
      </c>
    </row>
    <row r="27" spans="3:8" ht="13.5">
      <c r="C27" s="5" t="s">
        <v>180</v>
      </c>
      <c r="D27" s="11">
        <v>7.8</v>
      </c>
      <c r="E27" s="11">
        <v>7.8</v>
      </c>
      <c r="F27" s="11">
        <v>7.8</v>
      </c>
      <c r="G27" s="11">
        <v>7.8</v>
      </c>
      <c r="H27" s="11">
        <v>7.8</v>
      </c>
    </row>
    <row r="28" spans="3:8" ht="13.5">
      <c r="C28" s="5" t="s">
        <v>181</v>
      </c>
      <c r="D28" s="16" t="s">
        <v>106</v>
      </c>
      <c r="E28" s="11" t="s">
        <v>107</v>
      </c>
      <c r="F28" s="16" t="s">
        <v>106</v>
      </c>
      <c r="G28" s="17" t="s">
        <v>108</v>
      </c>
      <c r="H28" s="17" t="s">
        <v>108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2" max="2" width="11.125" style="0" bestFit="1" customWidth="1"/>
    <col min="3" max="3" width="11.125" style="0" customWidth="1"/>
    <col min="4" max="6" width="12.75390625" style="0" bestFit="1" customWidth="1"/>
  </cols>
  <sheetData>
    <row r="1" ht="13.5">
      <c r="A1" t="s">
        <v>35</v>
      </c>
    </row>
    <row r="2" spans="1:6" ht="13.5">
      <c r="A2" s="1"/>
      <c r="B2" s="2"/>
      <c r="C2" s="1"/>
      <c r="D2" s="1" t="s">
        <v>36</v>
      </c>
      <c r="E2" s="1" t="s">
        <v>36</v>
      </c>
      <c r="F2" s="1" t="s">
        <v>36</v>
      </c>
    </row>
    <row r="3" spans="1:6" ht="13.5">
      <c r="A3" s="1"/>
      <c r="B3" s="2" t="s">
        <v>11</v>
      </c>
      <c r="C3" s="1"/>
      <c r="D3" s="1" t="s">
        <v>12</v>
      </c>
      <c r="E3" s="1" t="s">
        <v>12</v>
      </c>
      <c r="F3" s="1" t="s">
        <v>28</v>
      </c>
    </row>
    <row r="4" spans="1:6" ht="13.5">
      <c r="A4" s="1"/>
      <c r="B4" s="2" t="s">
        <v>0</v>
      </c>
      <c r="C4" s="1"/>
      <c r="D4" s="1" t="s">
        <v>96</v>
      </c>
      <c r="E4" s="1" t="s">
        <v>96</v>
      </c>
      <c r="F4" s="1" t="s">
        <v>96</v>
      </c>
    </row>
    <row r="5" spans="1:6" ht="13.5">
      <c r="A5" s="1"/>
      <c r="B5" s="2" t="s">
        <v>1</v>
      </c>
      <c r="C5" s="1"/>
      <c r="D5" s="1">
        <v>1597</v>
      </c>
      <c r="E5" s="1">
        <v>1597</v>
      </c>
      <c r="F5" s="1">
        <v>1597</v>
      </c>
    </row>
    <row r="6" spans="1:6" ht="13.5">
      <c r="A6" s="1"/>
      <c r="B6" s="2" t="s">
        <v>2</v>
      </c>
      <c r="C6" s="1"/>
      <c r="D6" s="1"/>
      <c r="E6" s="1"/>
      <c r="F6" s="1">
        <v>9.2</v>
      </c>
    </row>
    <row r="7" spans="1:6" ht="13.5">
      <c r="A7" s="1"/>
      <c r="B7" s="2" t="s">
        <v>3</v>
      </c>
      <c r="C7" s="1"/>
      <c r="D7" s="1" t="s">
        <v>98</v>
      </c>
      <c r="E7" s="1" t="s">
        <v>37</v>
      </c>
      <c r="F7" s="1" t="s">
        <v>44</v>
      </c>
    </row>
    <row r="8" spans="1:6" ht="13.5">
      <c r="A8" s="1"/>
      <c r="B8" s="2" t="s">
        <v>4</v>
      </c>
      <c r="C8" s="1"/>
      <c r="D8" s="1" t="s">
        <v>99</v>
      </c>
      <c r="E8" s="1" t="s">
        <v>38</v>
      </c>
      <c r="F8" s="1" t="s">
        <v>54</v>
      </c>
    </row>
    <row r="9" spans="1:6" ht="13.5">
      <c r="A9" s="1"/>
      <c r="B9" s="2" t="s">
        <v>5</v>
      </c>
      <c r="C9" s="1"/>
      <c r="D9" s="1" t="s">
        <v>21</v>
      </c>
      <c r="E9" s="1" t="s">
        <v>21</v>
      </c>
      <c r="F9" s="1" t="s">
        <v>21</v>
      </c>
    </row>
    <row r="10" spans="1:6" ht="13.5">
      <c r="A10" s="1"/>
      <c r="B10" s="2" t="s">
        <v>13</v>
      </c>
      <c r="C10" s="1" t="s">
        <v>117</v>
      </c>
      <c r="D10" s="1" t="s">
        <v>100</v>
      </c>
      <c r="E10" s="1" t="s">
        <v>134</v>
      </c>
      <c r="F10" s="1" t="s">
        <v>135</v>
      </c>
    </row>
    <row r="11" spans="2:3" ht="13.5">
      <c r="B11" t="s">
        <v>153</v>
      </c>
      <c r="C11" t="s">
        <v>152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25390625" style="5" bestFit="1" customWidth="1"/>
    <col min="2" max="2" width="14.50390625" style="5" bestFit="1" customWidth="1"/>
    <col min="3" max="3" width="16.00390625" style="5" bestFit="1" customWidth="1"/>
    <col min="4" max="6" width="15.00390625" style="5" bestFit="1" customWidth="1"/>
    <col min="7" max="7" width="16.00390625" style="5" bestFit="1" customWidth="1"/>
    <col min="8" max="8" width="14.00390625" style="5" bestFit="1" customWidth="1"/>
    <col min="9" max="9" width="14.25390625" style="5" bestFit="1" customWidth="1"/>
    <col min="10" max="11" width="13.75390625" style="5" bestFit="1" customWidth="1"/>
    <col min="12" max="16384" width="9.00390625" style="5" customWidth="1"/>
  </cols>
  <sheetData>
    <row r="1" ht="13.5">
      <c r="A1" s="5" t="s">
        <v>36</v>
      </c>
    </row>
    <row r="2" spans="1:11" ht="13.5">
      <c r="A2" s="1"/>
      <c r="B2" s="2"/>
      <c r="C2" s="10" t="s">
        <v>144</v>
      </c>
      <c r="D2" s="10" t="s">
        <v>144</v>
      </c>
      <c r="E2" s="10" t="s">
        <v>36</v>
      </c>
      <c r="F2" s="10" t="s">
        <v>36</v>
      </c>
      <c r="G2" s="10" t="s">
        <v>77</v>
      </c>
      <c r="H2" s="10" t="s">
        <v>120</v>
      </c>
      <c r="I2" s="10" t="s">
        <v>120</v>
      </c>
      <c r="J2" s="10" t="s">
        <v>120</v>
      </c>
      <c r="K2" s="10" t="s">
        <v>120</v>
      </c>
    </row>
    <row r="3" spans="1:11" ht="13.5">
      <c r="A3" s="1"/>
      <c r="B3" s="2" t="s">
        <v>11</v>
      </c>
      <c r="C3" s="10" t="s">
        <v>48</v>
      </c>
      <c r="D3" s="10" t="s">
        <v>48</v>
      </c>
      <c r="E3" s="10" t="s">
        <v>48</v>
      </c>
      <c r="F3" s="10" t="s">
        <v>48</v>
      </c>
      <c r="G3" s="10" t="s">
        <v>48</v>
      </c>
      <c r="H3" s="10" t="s">
        <v>48</v>
      </c>
      <c r="I3" s="10" t="s">
        <v>48</v>
      </c>
      <c r="J3" s="10" t="s">
        <v>48</v>
      </c>
      <c r="K3" s="10" t="s">
        <v>48</v>
      </c>
    </row>
    <row r="4" spans="1:11" ht="13.5">
      <c r="A4" s="1"/>
      <c r="B4" s="2" t="s">
        <v>0</v>
      </c>
      <c r="C4" s="10" t="s">
        <v>96</v>
      </c>
      <c r="D4" s="10" t="s">
        <v>96</v>
      </c>
      <c r="E4" s="10" t="s">
        <v>96</v>
      </c>
      <c r="F4" s="10" t="s">
        <v>96</v>
      </c>
      <c r="G4" s="10" t="s">
        <v>96</v>
      </c>
      <c r="H4" s="10" t="s">
        <v>96</v>
      </c>
      <c r="I4" s="10" t="s">
        <v>96</v>
      </c>
      <c r="J4" s="10" t="s">
        <v>96</v>
      </c>
      <c r="K4" s="10" t="s">
        <v>96</v>
      </c>
    </row>
    <row r="5" spans="1:11" ht="13.5">
      <c r="A5" s="1"/>
      <c r="B5" s="2" t="s">
        <v>1</v>
      </c>
      <c r="C5" s="10">
        <v>1597</v>
      </c>
      <c r="D5" s="10">
        <v>1597</v>
      </c>
      <c r="E5" s="10">
        <v>1597</v>
      </c>
      <c r="F5" s="10">
        <v>1597</v>
      </c>
      <c r="G5" s="10">
        <v>1597</v>
      </c>
      <c r="H5" s="10">
        <v>1597</v>
      </c>
      <c r="I5" s="10">
        <v>1597</v>
      </c>
      <c r="J5" s="10">
        <v>1597</v>
      </c>
      <c r="K5" s="10">
        <v>1597</v>
      </c>
    </row>
    <row r="6" spans="1:11" s="9" customFormat="1" ht="13.5">
      <c r="A6" s="3"/>
      <c r="B6" s="4" t="s">
        <v>2</v>
      </c>
      <c r="C6" s="14">
        <v>7.9</v>
      </c>
      <c r="D6" s="14"/>
      <c r="E6" s="14">
        <v>9.4</v>
      </c>
      <c r="F6" s="14">
        <v>10</v>
      </c>
      <c r="G6" s="14"/>
      <c r="H6" s="14">
        <v>9.4</v>
      </c>
      <c r="I6" s="14">
        <v>9</v>
      </c>
      <c r="J6" s="14">
        <v>9.4</v>
      </c>
      <c r="K6" s="14">
        <v>9.4</v>
      </c>
    </row>
    <row r="7" spans="1:11" ht="13.5">
      <c r="A7" s="1"/>
      <c r="B7" s="2" t="s">
        <v>3</v>
      </c>
      <c r="C7" s="10" t="s">
        <v>150</v>
      </c>
      <c r="D7" s="10" t="s">
        <v>143</v>
      </c>
      <c r="E7" s="10" t="s">
        <v>199</v>
      </c>
      <c r="F7" s="10" t="s">
        <v>57</v>
      </c>
      <c r="G7" s="10" t="s">
        <v>78</v>
      </c>
      <c r="H7" s="10" t="s">
        <v>53</v>
      </c>
      <c r="I7" s="10" t="s">
        <v>196</v>
      </c>
      <c r="J7" s="10" t="s">
        <v>175</v>
      </c>
      <c r="K7" s="10" t="s">
        <v>189</v>
      </c>
    </row>
    <row r="8" spans="1:11" ht="13.5">
      <c r="A8" s="1"/>
      <c r="B8" s="2" t="s">
        <v>4</v>
      </c>
      <c r="C8" s="10" t="s">
        <v>151</v>
      </c>
      <c r="D8" s="10" t="s">
        <v>116</v>
      </c>
      <c r="E8" s="10" t="s">
        <v>200</v>
      </c>
      <c r="F8" s="10" t="s">
        <v>58</v>
      </c>
      <c r="G8" s="10" t="s">
        <v>79</v>
      </c>
      <c r="H8" s="10" t="s">
        <v>195</v>
      </c>
      <c r="I8" s="10" t="s">
        <v>195</v>
      </c>
      <c r="J8" s="10" t="s">
        <v>176</v>
      </c>
      <c r="K8" s="10" t="s">
        <v>188</v>
      </c>
    </row>
    <row r="9" spans="1:11" ht="13.5">
      <c r="A9" s="1"/>
      <c r="B9" s="2" t="s">
        <v>5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</row>
    <row r="10" spans="1:11" ht="13.5">
      <c r="A10" s="1"/>
      <c r="B10" s="2" t="s">
        <v>13</v>
      </c>
      <c r="C10" s="10" t="s">
        <v>147</v>
      </c>
      <c r="D10" s="10" t="s">
        <v>148</v>
      </c>
      <c r="E10" s="10" t="s">
        <v>117</v>
      </c>
      <c r="F10" s="10" t="s">
        <v>177</v>
      </c>
      <c r="G10" s="10" t="s">
        <v>115</v>
      </c>
      <c r="H10" s="10" t="s">
        <v>118</v>
      </c>
      <c r="I10" s="10" t="s">
        <v>118</v>
      </c>
      <c r="J10" s="10" t="s">
        <v>119</v>
      </c>
      <c r="K10" s="10" t="s">
        <v>119</v>
      </c>
    </row>
    <row r="11" spans="3:11" s="1" customFormat="1" ht="13.5">
      <c r="C11" s="10"/>
      <c r="D11" s="10"/>
      <c r="E11" s="10"/>
      <c r="F11" s="10"/>
      <c r="G11" s="10"/>
      <c r="H11" s="10" t="s">
        <v>56</v>
      </c>
      <c r="I11" s="10" t="s">
        <v>55</v>
      </c>
      <c r="J11" s="10" t="s">
        <v>182</v>
      </c>
      <c r="K11" s="10" t="s">
        <v>183</v>
      </c>
    </row>
    <row r="12" spans="1:11" ht="13.5">
      <c r="A12" s="1"/>
      <c r="B12" s="2" t="s">
        <v>114</v>
      </c>
      <c r="C12" s="13" t="s">
        <v>155</v>
      </c>
      <c r="D12" s="13" t="s">
        <v>156</v>
      </c>
      <c r="E12" s="13" t="s">
        <v>157</v>
      </c>
      <c r="F12" s="13" t="s">
        <v>154</v>
      </c>
      <c r="G12" s="10" t="s">
        <v>162</v>
      </c>
      <c r="H12" s="11"/>
      <c r="I12" s="11"/>
      <c r="J12" s="11"/>
      <c r="K12" s="11"/>
    </row>
    <row r="13" spans="2:11" ht="13.5">
      <c r="B13" s="5" t="s">
        <v>163</v>
      </c>
      <c r="C13" s="10" t="s">
        <v>164</v>
      </c>
      <c r="D13" s="10" t="s">
        <v>164</v>
      </c>
      <c r="E13" s="10" t="s">
        <v>164</v>
      </c>
      <c r="F13" s="10" t="s">
        <v>165</v>
      </c>
      <c r="G13" s="10" t="s">
        <v>165</v>
      </c>
      <c r="H13" s="10" t="s">
        <v>164</v>
      </c>
      <c r="I13" s="10" t="s">
        <v>164</v>
      </c>
      <c r="J13" s="10" t="s">
        <v>164</v>
      </c>
      <c r="K13" s="10" t="s">
        <v>164</v>
      </c>
    </row>
    <row r="15" spans="1:11" ht="13.5">
      <c r="A15" s="5" t="s">
        <v>179</v>
      </c>
      <c r="B15" s="5" t="s">
        <v>166</v>
      </c>
      <c r="C15" s="11">
        <v>5</v>
      </c>
      <c r="D15" s="10">
        <v>5</v>
      </c>
      <c r="E15" s="11">
        <v>5</v>
      </c>
      <c r="F15" s="11">
        <v>5</v>
      </c>
      <c r="G15" s="11"/>
      <c r="H15" s="11">
        <v>5</v>
      </c>
      <c r="I15" s="11">
        <v>5</v>
      </c>
      <c r="J15" s="11">
        <v>-1</v>
      </c>
      <c r="K15" s="11"/>
    </row>
    <row r="16" spans="2:11" ht="13.5">
      <c r="B16" s="5" t="s">
        <v>167</v>
      </c>
      <c r="C16" s="11">
        <v>51</v>
      </c>
      <c r="D16" s="11">
        <v>51</v>
      </c>
      <c r="E16" s="11">
        <v>51</v>
      </c>
      <c r="F16" s="11">
        <v>51</v>
      </c>
      <c r="G16" s="11"/>
      <c r="H16" s="11">
        <v>51</v>
      </c>
      <c r="I16" s="11">
        <v>51</v>
      </c>
      <c r="J16" s="11">
        <v>53</v>
      </c>
      <c r="K16" s="11"/>
    </row>
    <row r="17" spans="2:11" ht="13.5">
      <c r="B17" s="5" t="s">
        <v>168</v>
      </c>
      <c r="C17" s="11">
        <f>SUM(C15+C16+180)</f>
        <v>236</v>
      </c>
      <c r="D17" s="11">
        <f>SUM(D15+D16+180)</f>
        <v>236</v>
      </c>
      <c r="E17" s="11">
        <f>SUM(E15+E16+180)</f>
        <v>236</v>
      </c>
      <c r="F17" s="11">
        <f>SUM(F15+F16+180)</f>
        <v>236</v>
      </c>
      <c r="G17" s="11"/>
      <c r="H17" s="11">
        <f>SUM(H15+H16+180)</f>
        <v>236</v>
      </c>
      <c r="I17" s="11">
        <v>236</v>
      </c>
      <c r="J17" s="11">
        <f>SUM(J15+J16+180)</f>
        <v>232</v>
      </c>
      <c r="K17" s="11"/>
    </row>
    <row r="18" spans="2:11" ht="13.5">
      <c r="B18" s="5" t="s">
        <v>170</v>
      </c>
      <c r="C18" s="11">
        <f>SUM(C17/2)-C15</f>
        <v>113</v>
      </c>
      <c r="D18" s="11">
        <f>SUM(D17/2)-D15</f>
        <v>113</v>
      </c>
      <c r="E18" s="11">
        <f>SUM(E17/2)-E15</f>
        <v>113</v>
      </c>
      <c r="F18" s="11">
        <f>SUM(F17/2)-F15</f>
        <v>113</v>
      </c>
      <c r="G18" s="11"/>
      <c r="H18" s="11">
        <f>SUM(H17/2-H15)</f>
        <v>113</v>
      </c>
      <c r="I18" s="11">
        <v>113</v>
      </c>
      <c r="J18" s="11">
        <f>SUM(J17/2-J15)</f>
        <v>117</v>
      </c>
      <c r="K18" s="11"/>
    </row>
    <row r="19" spans="2:11" ht="13.5">
      <c r="B19" s="5" t="s">
        <v>180</v>
      </c>
      <c r="C19" s="11">
        <v>7.8</v>
      </c>
      <c r="D19" s="11">
        <v>7.8</v>
      </c>
      <c r="E19" s="11">
        <v>7.8</v>
      </c>
      <c r="F19" s="11">
        <v>7.8</v>
      </c>
      <c r="G19" s="11"/>
      <c r="H19" s="11">
        <v>7.8</v>
      </c>
      <c r="I19" s="11">
        <v>6.9</v>
      </c>
      <c r="J19" s="11"/>
      <c r="K19" s="11"/>
    </row>
    <row r="20" spans="2:11" ht="13.5">
      <c r="B20" s="5" t="s">
        <v>181</v>
      </c>
      <c r="C20" s="11"/>
      <c r="D20" s="11"/>
      <c r="E20" s="11"/>
      <c r="F20" s="15" t="s">
        <v>104</v>
      </c>
      <c r="G20" s="11" t="s">
        <v>109</v>
      </c>
      <c r="H20" s="11"/>
      <c r="I20" s="11"/>
      <c r="J20" s="11"/>
      <c r="K20" s="11"/>
    </row>
    <row r="21" spans="3:11" ht="13.5"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>
      <c r="A22" s="5" t="s">
        <v>169</v>
      </c>
      <c r="B22" s="5" t="s">
        <v>166</v>
      </c>
      <c r="C22" s="11">
        <v>69</v>
      </c>
      <c r="D22" s="11">
        <v>69</v>
      </c>
      <c r="E22" s="11">
        <v>55</v>
      </c>
      <c r="F22" s="11">
        <v>55</v>
      </c>
      <c r="G22" s="11"/>
      <c r="H22" s="11">
        <v>53</v>
      </c>
      <c r="I22" s="11">
        <v>53</v>
      </c>
      <c r="J22" s="11">
        <v>51</v>
      </c>
      <c r="K22" s="11"/>
    </row>
    <row r="23" spans="2:11" ht="13.5">
      <c r="B23" s="5" t="s">
        <v>167</v>
      </c>
      <c r="C23" s="11">
        <v>-1</v>
      </c>
      <c r="D23" s="11">
        <v>-1</v>
      </c>
      <c r="E23" s="11">
        <v>5</v>
      </c>
      <c r="F23" s="11">
        <v>15</v>
      </c>
      <c r="G23" s="11"/>
      <c r="H23" s="11">
        <v>15</v>
      </c>
      <c r="I23" s="11">
        <v>15</v>
      </c>
      <c r="J23" s="11">
        <v>6</v>
      </c>
      <c r="K23" s="11"/>
    </row>
    <row r="24" spans="2:11" ht="13.5">
      <c r="B24" s="5" t="s">
        <v>168</v>
      </c>
      <c r="C24" s="11">
        <f>SUM(C22+C23+180)</f>
        <v>248</v>
      </c>
      <c r="D24" s="11">
        <f>SUM(D22+D23+180)</f>
        <v>248</v>
      </c>
      <c r="E24" s="11">
        <f>SUM(E22+E23+180)</f>
        <v>240</v>
      </c>
      <c r="F24" s="11">
        <f>SUM(F22+F23+180)</f>
        <v>250</v>
      </c>
      <c r="G24" s="11"/>
      <c r="H24" s="11">
        <f>SUM(H22+H23+180)</f>
        <v>248</v>
      </c>
      <c r="I24" s="11">
        <v>248</v>
      </c>
      <c r="J24" s="11">
        <f>SUM(J22+J23+180)</f>
        <v>237</v>
      </c>
      <c r="K24" s="11"/>
    </row>
    <row r="25" spans="2:11" ht="13.5">
      <c r="B25" s="5" t="s">
        <v>171</v>
      </c>
      <c r="C25" s="11">
        <f>SUM(C24/2)-C23</f>
        <v>125</v>
      </c>
      <c r="D25" s="11">
        <f>SUM(D24/2)-D23</f>
        <v>125</v>
      </c>
      <c r="E25" s="11">
        <f>SUM(E24/2)-E23</f>
        <v>115</v>
      </c>
      <c r="F25" s="11">
        <f>SUM(F24/2)-F23</f>
        <v>110</v>
      </c>
      <c r="G25" s="11"/>
      <c r="H25" s="11">
        <f>SUM(H24/2-H23)</f>
        <v>109</v>
      </c>
      <c r="I25" s="11">
        <v>109</v>
      </c>
      <c r="J25" s="11">
        <f>SUM(J24/2-J23)</f>
        <v>112.5</v>
      </c>
      <c r="K25" s="11"/>
    </row>
    <row r="26" spans="2:11" ht="13.5">
      <c r="B26" s="5" t="s">
        <v>180</v>
      </c>
      <c r="C26" s="11">
        <v>7.8</v>
      </c>
      <c r="D26" s="11">
        <v>7.8</v>
      </c>
      <c r="E26" s="11">
        <v>7.8</v>
      </c>
      <c r="F26" s="11">
        <v>7.8</v>
      </c>
      <c r="G26" s="11"/>
      <c r="H26" s="11">
        <v>7.8</v>
      </c>
      <c r="I26" s="11">
        <v>7.8</v>
      </c>
      <c r="J26" s="11"/>
      <c r="K26" s="11"/>
    </row>
    <row r="27" spans="2:11" ht="13.5">
      <c r="B27" s="5" t="s">
        <v>181</v>
      </c>
      <c r="C27" s="11"/>
      <c r="D27" s="11"/>
      <c r="E27" s="11"/>
      <c r="F27" s="16" t="s">
        <v>106</v>
      </c>
      <c r="G27" s="17" t="s">
        <v>108</v>
      </c>
      <c r="H27" s="11"/>
      <c r="I27" s="11"/>
      <c r="J27" s="11"/>
      <c r="K27" s="1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9.00390625" style="5" customWidth="1"/>
    <col min="3" max="3" width="15.00390625" style="5" bestFit="1" customWidth="1"/>
    <col min="4" max="4" width="16.00390625" style="5" bestFit="1" customWidth="1"/>
    <col min="5" max="6" width="15.00390625" style="5" bestFit="1" customWidth="1"/>
    <col min="7" max="10" width="13.75390625" style="5" bestFit="1" customWidth="1"/>
    <col min="11" max="11" width="14.00390625" style="5" bestFit="1" customWidth="1"/>
    <col min="12" max="16384" width="9.00390625" style="5" customWidth="1"/>
  </cols>
  <sheetData>
    <row r="1" ht="13.5">
      <c r="A1" s="5" t="s">
        <v>59</v>
      </c>
    </row>
    <row r="2" spans="1:11" ht="13.5">
      <c r="A2" s="1"/>
      <c r="B2" s="2"/>
      <c r="C2" s="10" t="s">
        <v>59</v>
      </c>
      <c r="D2" s="10" t="s">
        <v>67</v>
      </c>
      <c r="E2" s="10" t="s">
        <v>63</v>
      </c>
      <c r="F2" s="10" t="s">
        <v>63</v>
      </c>
      <c r="G2" s="11" t="s">
        <v>67</v>
      </c>
      <c r="H2" s="11" t="s">
        <v>67</v>
      </c>
      <c r="I2" s="11" t="s">
        <v>142</v>
      </c>
      <c r="J2" s="11" t="s">
        <v>142</v>
      </c>
      <c r="K2" s="11" t="s">
        <v>190</v>
      </c>
    </row>
    <row r="3" spans="1:11" ht="13.5">
      <c r="A3" s="1"/>
      <c r="B3" s="2" t="s">
        <v>11</v>
      </c>
      <c r="C3" s="10" t="s">
        <v>48</v>
      </c>
      <c r="D3" s="10" t="s">
        <v>48</v>
      </c>
      <c r="E3" s="10" t="s">
        <v>95</v>
      </c>
      <c r="F3" s="10" t="s">
        <v>95</v>
      </c>
      <c r="G3" s="10" t="s">
        <v>95</v>
      </c>
      <c r="H3" s="10" t="s">
        <v>95</v>
      </c>
      <c r="I3" s="10" t="s">
        <v>95</v>
      </c>
      <c r="J3" s="10" t="s">
        <v>95</v>
      </c>
      <c r="K3" s="10" t="s">
        <v>95</v>
      </c>
    </row>
    <row r="4" spans="1:11" ht="13.5">
      <c r="A4" s="1"/>
      <c r="B4" s="2" t="s">
        <v>0</v>
      </c>
      <c r="C4" s="10" t="s">
        <v>60</v>
      </c>
      <c r="D4" s="10" t="s">
        <v>60</v>
      </c>
      <c r="E4" s="10" t="s">
        <v>97</v>
      </c>
      <c r="F4" s="10" t="s">
        <v>97</v>
      </c>
      <c r="G4" s="10" t="s">
        <v>97</v>
      </c>
      <c r="H4" s="10" t="s">
        <v>97</v>
      </c>
      <c r="I4" s="10" t="s">
        <v>97</v>
      </c>
      <c r="J4" s="10" t="s">
        <v>97</v>
      </c>
      <c r="K4" s="10" t="s">
        <v>97</v>
      </c>
    </row>
    <row r="5" spans="1:11" ht="13.5">
      <c r="A5" s="1"/>
      <c r="B5" s="2" t="s">
        <v>1</v>
      </c>
      <c r="C5" s="10">
        <v>1839</v>
      </c>
      <c r="D5" s="10">
        <v>1839</v>
      </c>
      <c r="E5" s="10">
        <v>1839</v>
      </c>
      <c r="F5" s="10">
        <v>1839</v>
      </c>
      <c r="G5" s="10">
        <v>1839</v>
      </c>
      <c r="H5" s="10">
        <v>1839</v>
      </c>
      <c r="I5" s="10">
        <v>1839</v>
      </c>
      <c r="J5" s="10">
        <v>1839</v>
      </c>
      <c r="K5" s="10">
        <v>1839</v>
      </c>
    </row>
    <row r="6" spans="1:11" s="8" customFormat="1" ht="13.5">
      <c r="A6" s="6"/>
      <c r="B6" s="7" t="s">
        <v>2</v>
      </c>
      <c r="C6" s="12">
        <v>9</v>
      </c>
      <c r="D6" s="12">
        <v>9</v>
      </c>
      <c r="E6" s="12">
        <v>8.3</v>
      </c>
      <c r="F6" s="12">
        <v>8.3</v>
      </c>
      <c r="G6" s="12">
        <v>9</v>
      </c>
      <c r="H6" s="12">
        <v>9.5</v>
      </c>
      <c r="I6" s="12">
        <v>10.5</v>
      </c>
      <c r="J6" s="12">
        <v>10.5</v>
      </c>
      <c r="K6" s="12">
        <v>9.5</v>
      </c>
    </row>
    <row r="7" spans="1:11" ht="13.5">
      <c r="A7" s="1"/>
      <c r="B7" s="2" t="s">
        <v>3</v>
      </c>
      <c r="C7" s="10" t="s">
        <v>61</v>
      </c>
      <c r="D7" s="10" t="s">
        <v>61</v>
      </c>
      <c r="E7" s="10" t="s">
        <v>64</v>
      </c>
      <c r="F7" s="10" t="s">
        <v>66</v>
      </c>
      <c r="G7" s="10" t="s">
        <v>172</v>
      </c>
      <c r="H7" s="10" t="s">
        <v>173</v>
      </c>
      <c r="I7" s="10" t="s">
        <v>184</v>
      </c>
      <c r="J7" s="10" t="s">
        <v>186</v>
      </c>
      <c r="K7" s="10" t="s">
        <v>191</v>
      </c>
    </row>
    <row r="8" spans="1:11" ht="13.5">
      <c r="A8" s="1"/>
      <c r="B8" s="2" t="s">
        <v>4</v>
      </c>
      <c r="C8" s="10" t="s">
        <v>62</v>
      </c>
      <c r="D8" s="10" t="s">
        <v>68</v>
      </c>
      <c r="E8" s="10" t="s">
        <v>65</v>
      </c>
      <c r="F8" s="10" t="s">
        <v>194</v>
      </c>
      <c r="G8" s="10" t="s">
        <v>68</v>
      </c>
      <c r="H8" s="10" t="s">
        <v>174</v>
      </c>
      <c r="I8" s="10" t="s">
        <v>185</v>
      </c>
      <c r="J8" s="10" t="s">
        <v>187</v>
      </c>
      <c r="K8" s="10" t="s">
        <v>192</v>
      </c>
    </row>
    <row r="9" spans="1:11" ht="13.5">
      <c r="A9" s="1"/>
      <c r="B9" s="2" t="s">
        <v>5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</row>
    <row r="10" spans="1:11" ht="13.5">
      <c r="A10" s="1"/>
      <c r="B10" s="2" t="s">
        <v>13</v>
      </c>
      <c r="C10" s="10" t="s">
        <v>136</v>
      </c>
      <c r="D10" s="10" t="s">
        <v>137</v>
      </c>
      <c r="E10" s="10" t="s">
        <v>138</v>
      </c>
      <c r="F10" s="10" t="s">
        <v>139</v>
      </c>
      <c r="G10" s="11" t="s">
        <v>140</v>
      </c>
      <c r="H10" s="11" t="s">
        <v>141</v>
      </c>
      <c r="I10" s="11" t="s">
        <v>178</v>
      </c>
      <c r="J10" s="11" t="s">
        <v>178</v>
      </c>
      <c r="K10" s="11" t="s">
        <v>178</v>
      </c>
    </row>
    <row r="11" spans="3:11" s="1" customFormat="1" ht="13.5">
      <c r="C11" s="10"/>
      <c r="D11" s="10" t="s">
        <v>211</v>
      </c>
      <c r="E11" s="10"/>
      <c r="F11" s="10"/>
      <c r="G11" s="10"/>
      <c r="H11" s="10"/>
      <c r="I11" s="10" t="s">
        <v>182</v>
      </c>
      <c r="J11" s="10" t="s">
        <v>183</v>
      </c>
      <c r="K11" s="10"/>
    </row>
    <row r="12" spans="3:11" ht="13.5">
      <c r="C12" s="13" t="s">
        <v>159</v>
      </c>
      <c r="D12" s="10" t="s">
        <v>162</v>
      </c>
      <c r="E12" s="13" t="s">
        <v>160</v>
      </c>
      <c r="F12" s="13" t="s">
        <v>158</v>
      </c>
      <c r="G12" s="10"/>
      <c r="H12" s="10"/>
      <c r="I12" s="10"/>
      <c r="J12" s="11"/>
      <c r="K12" s="11"/>
    </row>
    <row r="13" spans="1:11" ht="13.5">
      <c r="A13" s="5" t="s">
        <v>179</v>
      </c>
      <c r="B13" s="5" t="s">
        <v>166</v>
      </c>
      <c r="C13" s="11">
        <v>5</v>
      </c>
      <c r="D13" s="10"/>
      <c r="E13" s="11">
        <v>2</v>
      </c>
      <c r="F13" s="11">
        <v>2</v>
      </c>
      <c r="G13" s="11">
        <v>5</v>
      </c>
      <c r="H13" s="11">
        <v>8</v>
      </c>
      <c r="I13" s="11"/>
      <c r="J13" s="11"/>
      <c r="K13" s="11"/>
    </row>
    <row r="14" spans="2:11" ht="13.5">
      <c r="B14" s="5" t="s">
        <v>167</v>
      </c>
      <c r="C14" s="11">
        <v>48</v>
      </c>
      <c r="D14" s="11"/>
      <c r="E14" s="11">
        <v>51</v>
      </c>
      <c r="F14" s="11">
        <v>51</v>
      </c>
      <c r="G14" s="11">
        <v>48</v>
      </c>
      <c r="H14" s="11">
        <v>53</v>
      </c>
      <c r="I14" s="11"/>
      <c r="J14" s="11"/>
      <c r="K14" s="11"/>
    </row>
    <row r="15" spans="2:11" ht="13.5">
      <c r="B15" s="5" t="s">
        <v>168</v>
      </c>
      <c r="C15" s="11">
        <f aca="true" t="shared" si="0" ref="C15:H15">SUM(C13+C14+180)</f>
        <v>233</v>
      </c>
      <c r="D15" s="11">
        <f t="shared" si="0"/>
        <v>180</v>
      </c>
      <c r="E15" s="11">
        <f t="shared" si="0"/>
        <v>233</v>
      </c>
      <c r="F15" s="11">
        <f t="shared" si="0"/>
        <v>233</v>
      </c>
      <c r="G15" s="11">
        <f t="shared" si="0"/>
        <v>233</v>
      </c>
      <c r="H15" s="11">
        <f t="shared" si="0"/>
        <v>241</v>
      </c>
      <c r="I15" s="11"/>
      <c r="J15" s="11"/>
      <c r="K15" s="11"/>
    </row>
    <row r="16" spans="2:11" ht="13.5">
      <c r="B16" s="5" t="s">
        <v>170</v>
      </c>
      <c r="C16" s="11">
        <f aca="true" t="shared" si="1" ref="C16:H16">SUM(C15/2)-C13</f>
        <v>111.5</v>
      </c>
      <c r="D16" s="11">
        <f t="shared" si="1"/>
        <v>90</v>
      </c>
      <c r="E16" s="11">
        <f t="shared" si="1"/>
        <v>114.5</v>
      </c>
      <c r="F16" s="11">
        <f t="shared" si="1"/>
        <v>114.5</v>
      </c>
      <c r="G16" s="11">
        <f t="shared" si="1"/>
        <v>111.5</v>
      </c>
      <c r="H16" s="11">
        <f t="shared" si="1"/>
        <v>112.5</v>
      </c>
      <c r="I16" s="11"/>
      <c r="J16" s="11"/>
      <c r="K16" s="11"/>
    </row>
    <row r="17" spans="2:11" ht="13.5">
      <c r="B17" s="5" t="s">
        <v>180</v>
      </c>
      <c r="C17" s="11">
        <v>8</v>
      </c>
      <c r="D17" s="11"/>
      <c r="E17" s="11">
        <v>8</v>
      </c>
      <c r="F17" s="11">
        <v>8</v>
      </c>
      <c r="G17" s="11">
        <v>8.1</v>
      </c>
      <c r="H17" s="11">
        <v>8.8</v>
      </c>
      <c r="I17" s="11"/>
      <c r="J17" s="11"/>
      <c r="K17" s="11"/>
    </row>
    <row r="18" spans="2:11" ht="13.5">
      <c r="B18" s="5" t="s">
        <v>181</v>
      </c>
      <c r="C18" s="11" t="s">
        <v>201</v>
      </c>
      <c r="D18" s="11"/>
      <c r="E18" s="11" t="s">
        <v>202</v>
      </c>
      <c r="F18" s="11" t="s">
        <v>203</v>
      </c>
      <c r="G18" s="10" t="s">
        <v>201</v>
      </c>
      <c r="H18" s="11" t="s">
        <v>209</v>
      </c>
      <c r="I18" s="11" t="s">
        <v>210</v>
      </c>
      <c r="J18" s="11"/>
      <c r="K18" s="11" t="s">
        <v>209</v>
      </c>
    </row>
    <row r="19" spans="3:11" ht="13.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5" t="s">
        <v>169</v>
      </c>
      <c r="B20" s="5" t="s">
        <v>166</v>
      </c>
      <c r="C20" s="11">
        <v>56</v>
      </c>
      <c r="D20" s="11"/>
      <c r="E20" s="11">
        <v>59</v>
      </c>
      <c r="F20" s="11">
        <v>59</v>
      </c>
      <c r="G20" s="11">
        <v>56</v>
      </c>
      <c r="H20" s="11">
        <v>53</v>
      </c>
      <c r="I20" s="11"/>
      <c r="J20" s="11"/>
      <c r="K20" s="11"/>
    </row>
    <row r="21" spans="2:11" ht="13.5">
      <c r="B21" s="5" t="s">
        <v>167</v>
      </c>
      <c r="C21" s="11">
        <v>14</v>
      </c>
      <c r="D21" s="11"/>
      <c r="E21" s="11">
        <v>8</v>
      </c>
      <c r="F21" s="11">
        <v>8</v>
      </c>
      <c r="G21" s="11">
        <v>14</v>
      </c>
      <c r="H21" s="11">
        <v>9</v>
      </c>
      <c r="I21" s="11"/>
      <c r="J21" s="11"/>
      <c r="K21" s="11"/>
    </row>
    <row r="22" spans="2:11" ht="13.5">
      <c r="B22" s="5" t="s">
        <v>168</v>
      </c>
      <c r="C22" s="11">
        <f aca="true" t="shared" si="2" ref="C22:H22">SUM(C20+C21+180)</f>
        <v>250</v>
      </c>
      <c r="D22" s="11">
        <f t="shared" si="2"/>
        <v>180</v>
      </c>
      <c r="E22" s="11">
        <f t="shared" si="2"/>
        <v>247</v>
      </c>
      <c r="F22" s="11">
        <f t="shared" si="2"/>
        <v>247</v>
      </c>
      <c r="G22" s="11">
        <f t="shared" si="2"/>
        <v>250</v>
      </c>
      <c r="H22" s="11">
        <f t="shared" si="2"/>
        <v>242</v>
      </c>
      <c r="I22" s="11"/>
      <c r="J22" s="11"/>
      <c r="K22" s="11"/>
    </row>
    <row r="23" spans="2:11" ht="13.5">
      <c r="B23" s="5" t="s">
        <v>171</v>
      </c>
      <c r="C23" s="11">
        <f aca="true" t="shared" si="3" ref="C23:H23">SUM(C22/2)-C21</f>
        <v>111</v>
      </c>
      <c r="D23" s="11">
        <f t="shared" si="3"/>
        <v>90</v>
      </c>
      <c r="E23" s="11">
        <f t="shared" si="3"/>
        <v>115.5</v>
      </c>
      <c r="F23" s="11">
        <f t="shared" si="3"/>
        <v>115.5</v>
      </c>
      <c r="G23" s="11">
        <f t="shared" si="3"/>
        <v>111</v>
      </c>
      <c r="H23" s="11">
        <f t="shared" si="3"/>
        <v>112</v>
      </c>
      <c r="I23" s="11"/>
      <c r="J23" s="11"/>
      <c r="K23" s="11"/>
    </row>
    <row r="24" spans="2:11" ht="13.5">
      <c r="B24" s="5" t="s">
        <v>180</v>
      </c>
      <c r="C24" s="11">
        <v>8.5</v>
      </c>
      <c r="D24" s="11"/>
      <c r="E24" s="11">
        <v>8.5</v>
      </c>
      <c r="F24" s="11">
        <v>8.5</v>
      </c>
      <c r="G24" s="11">
        <v>8.6</v>
      </c>
      <c r="H24" s="11">
        <v>8.9</v>
      </c>
      <c r="I24" s="11"/>
      <c r="J24" s="11"/>
      <c r="K24" s="11"/>
    </row>
    <row r="25" spans="2:11" ht="13.5">
      <c r="B25" s="5" t="s">
        <v>181</v>
      </c>
      <c r="C25" s="11" t="s">
        <v>204</v>
      </c>
      <c r="D25" s="11"/>
      <c r="E25" s="11" t="s">
        <v>206</v>
      </c>
      <c r="F25" s="11" t="s">
        <v>205</v>
      </c>
      <c r="G25" s="10" t="s">
        <v>204</v>
      </c>
      <c r="H25" s="19" t="s">
        <v>208</v>
      </c>
      <c r="I25" s="19"/>
      <c r="J25" s="19"/>
      <c r="K25" s="19"/>
    </row>
  </sheetData>
  <mergeCells count="1">
    <mergeCell ref="H25:K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１３００　ＤＯＨＣ　ＣＴ</dc:title>
  <dc:subject/>
  <dc:creator>辻　裕秀</dc:creator>
  <cp:keywords/>
  <dc:description/>
  <cp:lastModifiedBy>曽我部</cp:lastModifiedBy>
  <dcterms:created xsi:type="dcterms:W3CDTF">2002-10-28T13:59:05Z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